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7485" windowHeight="4080"/>
  </bookViews>
  <sheets>
    <sheet name="VH_StatByPct_2001.rpt" sheetId="1" r:id="rId1"/>
  </sheets>
  <calcPr calcId="145621"/>
</workbook>
</file>

<file path=xl/calcChain.xml><?xml version="1.0" encoding="utf-8"?>
<calcChain xmlns="http://schemas.openxmlformats.org/spreadsheetml/2006/main">
  <c r="E46" i="1" l="1"/>
  <c r="E45" i="1"/>
  <c r="E44" i="1"/>
  <c r="E43" i="1"/>
  <c r="E42" i="1"/>
  <c r="E41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C46" i="1"/>
  <c r="C45" i="1"/>
  <c r="C44" i="1"/>
  <c r="C43" i="1"/>
  <c r="C42" i="1"/>
  <c r="C41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D34" i="1"/>
  <c r="D46" i="1" l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I38" i="1" l="1"/>
  <c r="I36" i="1"/>
  <c r="M36" i="1"/>
  <c r="M38" i="1"/>
  <c r="Q36" i="1"/>
  <c r="Q38" i="1"/>
  <c r="F38" i="1"/>
  <c r="J38" i="1"/>
  <c r="J36" i="1"/>
  <c r="N36" i="1"/>
  <c r="N38" i="1"/>
  <c r="R36" i="1"/>
  <c r="R38" i="1"/>
  <c r="G38" i="1"/>
  <c r="G36" i="1"/>
  <c r="O36" i="1"/>
  <c r="O38" i="1"/>
  <c r="S36" i="1"/>
  <c r="S38" i="1"/>
  <c r="H38" i="1"/>
  <c r="H36" i="1"/>
  <c r="P36" i="1"/>
  <c r="P38" i="1"/>
  <c r="T36" i="1"/>
  <c r="T38" i="1"/>
  <c r="L36" i="1"/>
  <c r="L38" i="1"/>
  <c r="K38" i="1"/>
  <c r="K36" i="1"/>
</calcChain>
</file>

<file path=xl/sharedStrings.xml><?xml version="1.0" encoding="utf-8"?>
<sst xmlns="http://schemas.openxmlformats.org/spreadsheetml/2006/main" count="114" uniqueCount="100">
  <si>
    <t>CRAVEN COUNTY BOARD OF ELECTIONS</t>
  </si>
  <si>
    <t>VH STATS BY PRECINCT AND PARTY VOTED</t>
  </si>
  <si>
    <t>TOTAL VOTERS</t>
  </si>
  <si>
    <t>Rep</t>
  </si>
  <si>
    <t>Other</t>
  </si>
  <si>
    <t>White</t>
  </si>
  <si>
    <t>Am. Ind.</t>
  </si>
  <si>
    <t>Black</t>
  </si>
  <si>
    <t xml:space="preserve">Undes. </t>
  </si>
  <si>
    <t>Female</t>
  </si>
  <si>
    <t>Male</t>
  </si>
  <si>
    <t>Undesig.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</si>
  <si>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</si>
  <si>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</si>
  <si>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</si>
  <si>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</si>
  <si>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</si>
  <si>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</si>
  <si>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</si>
  <si>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</si>
  <si>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</si>
  <si>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</si>
  <si>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</si>
  <si>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</si>
  <si>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</si>
  <si>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</si>
  <si>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</si>
  <si>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</si>
  <si>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</si>
  <si>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</si>
  <si>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21</t>
  </si>
  <si>
    <t>23</t>
  </si>
  <si>
    <t>N1</t>
  </si>
  <si>
    <t>N2</t>
  </si>
  <si>
    <t>N3</t>
  </si>
  <si>
    <t>N4</t>
  </si>
  <si>
    <t>N5</t>
  </si>
  <si>
    <t>N6</t>
  </si>
  <si>
    <t>GRAND TOTALS:</t>
  </si>
  <si>
    <t>Una-Rep</t>
  </si>
  <si>
    <t>REGISTERED</t>
  </si>
  <si>
    <t>AND VOTED PARTY</t>
  </si>
  <si>
    <t>%Percentage</t>
  </si>
  <si>
    <t>Registered</t>
  </si>
  <si>
    <t>ELECTION</t>
  </si>
  <si>
    <t>ABSENTEE</t>
  </si>
  <si>
    <t xml:space="preserve">PRE# </t>
  </si>
  <si>
    <t>VOTERS</t>
  </si>
  <si>
    <t>DAY</t>
  </si>
  <si>
    <t>ONE-STOP</t>
  </si>
  <si>
    <t>BY MAIL</t>
  </si>
  <si>
    <t>PROVISIONAL</t>
  </si>
  <si>
    <t>REP</t>
  </si>
  <si>
    <t>PRECINCT</t>
  </si>
  <si>
    <t>HAVELOCK</t>
  </si>
  <si>
    <t>TRENT WOODS</t>
  </si>
  <si>
    <t>RHEMS</t>
  </si>
  <si>
    <t>RIVER BEND</t>
  </si>
  <si>
    <t>CLARKS</t>
  </si>
  <si>
    <t>JASPER</t>
  </si>
  <si>
    <t>COVE CITY</t>
  </si>
  <si>
    <t>DOVER</t>
  </si>
  <si>
    <t>FORT BARNWELL</t>
  </si>
  <si>
    <t>BRIDGETON</t>
  </si>
  <si>
    <t>TRUITT</t>
  </si>
  <si>
    <t>ERNUL</t>
  </si>
  <si>
    <t>VANCEBORO</t>
  </si>
  <si>
    <t>EPWORTH</t>
  </si>
  <si>
    <t>GRANTHAM 1A</t>
  </si>
  <si>
    <t>CROATAN</t>
  </si>
  <si>
    <t>HARLOWE</t>
  </si>
  <si>
    <t>FAIRFIELD HARBOUR</t>
  </si>
  <si>
    <t>BRICES CREEK</t>
  </si>
  <si>
    <t>GRANTHAM 2B</t>
  </si>
  <si>
    <t>GEORGE STREET</t>
  </si>
  <si>
    <t>FORT TOTTEN</t>
  </si>
  <si>
    <t>GROVER C FIELDS</t>
  </si>
  <si>
    <t>H J MACDONALD</t>
  </si>
  <si>
    <t>GLENBURNIE</t>
  </si>
  <si>
    <t>WEST NEW BERN</t>
  </si>
  <si>
    <t>% percentage of voters to number of who voted:</t>
  </si>
  <si>
    <t>REGISTERED VOTERS:</t>
  </si>
  <si>
    <t>% percentage of voters to number of registered voters:</t>
  </si>
  <si>
    <t>AGE GROUP</t>
  </si>
  <si>
    <t>ELECTION DAY</t>
  </si>
  <si>
    <t>ABS BY MAIL</t>
  </si>
  <si>
    <t>UNA REP</t>
  </si>
  <si>
    <t>AGE GROUP: Age &lt;18</t>
  </si>
  <si>
    <t>AGE GROUP: Age 18 - 25</t>
  </si>
  <si>
    <t>AGE GROUP: Age 26 - 40</t>
  </si>
  <si>
    <t>AGE GROUP: Age 41 - 65</t>
  </si>
  <si>
    <t>AGE GROUP: Age Over 65</t>
  </si>
  <si>
    <t xml:space="preserve"> Total</t>
  </si>
  <si>
    <t>**History may be different than Election Night Reporting due to canvass totals, address changes, deaths, removals, and voter history credits.</t>
  </si>
  <si>
    <t>This document is true and accurate to the best of our knowledge at the time. CCBOE</t>
  </si>
  <si>
    <t>TOTAL VOTED</t>
  </si>
  <si>
    <t>with Age Group Stats and Party Voted</t>
  </si>
  <si>
    <t>JULY 9, 2019 2ND PRIMARY ELECTION</t>
  </si>
  <si>
    <t>Voter Turnout TO REGISTRATIONS</t>
  </si>
  <si>
    <t>Voter Turnout TO NUMBER VOTED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</si>
</sst>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indexed="8"/>
      <name val="MS Sans Serif"/>
    </font>
    <font>
      <b/>
      <sz val="10.1"/>
      <color indexed="8"/>
      <name val="Arial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indexed="8"/>
      <name val="Arial Narrow"/>
      <family val="2"/>
    </font>
    <font>
      <sz val="10"/>
      <color rgb="FF000000"/>
      <name val="ARIAL"/>
      <family val="2"/>
    </font>
    <font>
      <sz val="10"/>
      <color indexed="8"/>
      <name val="Arial Narrow"/>
      <family val="2"/>
    </font>
    <font>
      <sz val="12"/>
      <color indexed="8"/>
      <name val="Arial Narrow"/>
      <family val="2"/>
    </font>
    <font>
      <sz val="11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left"/>
    </xf>
    <xf numFmtId="10" fontId="4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2" fillId="0" borderId="6" xfId="0" applyNumberFormat="1" applyFont="1" applyFill="1" applyBorder="1" applyAlignment="1" applyProtection="1"/>
    <xf numFmtId="0" fontId="4" fillId="0" borderId="0" xfId="0" applyFont="1" applyAlignment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0" fontId="2" fillId="0" borderId="0" xfId="1" applyNumberFormat="1" applyFont="1" applyFill="1" applyBorder="1" applyAlignment="1" applyProtection="1">
      <alignment horizontal="center"/>
    </xf>
    <xf numFmtId="10" fontId="2" fillId="0" borderId="0" xfId="1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1" fontId="4" fillId="0" borderId="0" xfId="0" applyNumberFormat="1" applyFont="1" applyFill="1" applyBorder="1" applyAlignment="1" applyProtection="1"/>
    <xf numFmtId="10" fontId="2" fillId="0" borderId="0" xfId="0" applyNumberFormat="1" applyFont="1" applyFill="1" applyBorder="1" applyAlignment="1" applyProtection="1">
      <alignment horizontal="center"/>
    </xf>
    <xf numFmtId="10" fontId="2" fillId="0" borderId="0" xfId="0" applyNumberFormat="1" applyFont="1" applyFill="1" applyBorder="1" applyAlignment="1" applyProtection="1">
      <alignment horizontal="center" vertical="center"/>
    </xf>
    <xf numFmtId="10" fontId="2" fillId="0" borderId="6" xfId="0" applyNumberFormat="1" applyFont="1" applyFill="1" applyBorder="1" applyAlignment="1" applyProtection="1">
      <alignment horizontal="center"/>
    </xf>
    <xf numFmtId="0" fontId="12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>
      <alignment horizontal="center" vertical="center"/>
    </xf>
    <xf numFmtId="3" fontId="2" fillId="0" borderId="3" xfId="0" applyNumberFormat="1" applyFont="1" applyBorder="1" applyAlignment="1">
      <alignment horizontal="center" vertical="top"/>
    </xf>
    <xf numFmtId="3" fontId="2" fillId="0" borderId="4" xfId="0" applyNumberFormat="1" applyFont="1" applyBorder="1" applyAlignment="1">
      <alignment horizontal="center" vertical="top"/>
    </xf>
    <xf numFmtId="3" fontId="2" fillId="0" borderId="0" xfId="0" applyNumberFormat="1" applyFont="1" applyFill="1" applyBorder="1" applyAlignment="1" applyProtection="1"/>
    <xf numFmtId="0" fontId="7" fillId="0" borderId="5" xfId="0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center" vertical="top"/>
    </xf>
    <xf numFmtId="3" fontId="2" fillId="0" borderId="6" xfId="0" applyNumberFormat="1" applyFont="1" applyFill="1" applyBorder="1" applyAlignment="1" applyProtection="1">
      <alignment horizont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3" fontId="2" fillId="0" borderId="5" xfId="0" applyNumberFormat="1" applyFont="1" applyBorder="1" applyAlignment="1">
      <alignment horizontal="center" vertical="top"/>
    </xf>
    <xf numFmtId="3" fontId="2" fillId="0" borderId="7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horizontal="center"/>
    </xf>
    <xf numFmtId="3" fontId="2" fillId="0" borderId="7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/>
    </xf>
    <xf numFmtId="0" fontId="18" fillId="0" borderId="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10" fontId="5" fillId="0" borderId="0" xfId="1" applyNumberFormat="1" applyFont="1" applyFill="1" applyBorder="1" applyAlignment="1" applyProtection="1">
      <alignment horizontal="center" vertical="center"/>
    </xf>
    <xf numFmtId="10" fontId="5" fillId="0" borderId="6" xfId="1" applyNumberFormat="1" applyFont="1" applyFill="1" applyBorder="1" applyAlignment="1" applyProtection="1">
      <alignment horizontal="center" vertical="center"/>
    </xf>
    <xf numFmtId="3" fontId="10" fillId="0" borderId="0" xfId="0" applyNumberFormat="1" applyFont="1" applyFill="1" applyBorder="1" applyAlignment="1" applyProtection="1">
      <alignment horizontal="center"/>
    </xf>
    <xf numFmtId="3" fontId="11" fillId="0" borderId="0" xfId="1" applyNumberFormat="1" applyFont="1" applyFill="1" applyBorder="1" applyAlignment="1" applyProtection="1">
      <alignment horizont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3" fontId="10" fillId="0" borderId="0" xfId="1" applyNumberFormat="1" applyFont="1" applyFill="1" applyBorder="1" applyAlignment="1" applyProtection="1">
      <alignment horizontal="center"/>
    </xf>
    <xf numFmtId="3" fontId="9" fillId="0" borderId="0" xfId="0" applyNumberFormat="1" applyFont="1" applyFill="1" applyBorder="1" applyAlignment="1" applyProtection="1"/>
    <xf numFmtId="3" fontId="15" fillId="0" borderId="0" xfId="0" applyNumberFormat="1" applyFont="1" applyBorder="1" applyAlignment="1">
      <alignment horizontal="center" vertical="top" wrapText="1"/>
    </xf>
    <xf numFmtId="3" fontId="16" fillId="0" borderId="0" xfId="0" applyNumberFormat="1" applyFont="1" applyFill="1" applyBorder="1" applyAlignment="1" applyProtection="1">
      <alignment horizontal="center" vertical="center" wrapText="1"/>
    </xf>
    <xf numFmtId="3" fontId="16" fillId="0" borderId="0" xfId="0" applyNumberFormat="1" applyFont="1" applyFill="1" applyBorder="1" applyAlignment="1" applyProtection="1">
      <alignment horizontal="center" vertical="center"/>
    </xf>
    <xf numFmtId="3" fontId="15" fillId="0" borderId="0" xfId="0" applyNumberFormat="1" applyFont="1" applyBorder="1" applyAlignment="1">
      <alignment horizontal="center"/>
    </xf>
    <xf numFmtId="3" fontId="15" fillId="0" borderId="3" xfId="0" applyNumberFormat="1" applyFont="1" applyBorder="1" applyAlignment="1">
      <alignment horizontal="center"/>
    </xf>
    <xf numFmtId="3" fontId="15" fillId="0" borderId="4" xfId="0" applyNumberFormat="1" applyFont="1" applyBorder="1" applyAlignment="1">
      <alignment horizontal="center"/>
    </xf>
    <xf numFmtId="3" fontId="5" fillId="0" borderId="0" xfId="0" applyNumberFormat="1" applyFont="1" applyFill="1" applyBorder="1" applyAlignment="1" applyProtection="1"/>
    <xf numFmtId="3" fontId="2" fillId="0" borderId="12" xfId="0" applyNumberFormat="1" applyFont="1" applyFill="1" applyBorder="1" applyAlignment="1" applyProtection="1">
      <alignment horizontal="center" vertical="center"/>
    </xf>
    <xf numFmtId="10" fontId="2" fillId="0" borderId="12" xfId="1" applyNumberFormat="1" applyFont="1" applyFill="1" applyBorder="1" applyAlignment="1" applyProtection="1">
      <alignment horizontal="center"/>
    </xf>
    <xf numFmtId="0" fontId="12" fillId="0" borderId="11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3" fontId="15" fillId="0" borderId="13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 vertical="top"/>
    </xf>
    <xf numFmtId="3" fontId="2" fillId="0" borderId="9" xfId="0" applyNumberFormat="1" applyFont="1" applyBorder="1" applyAlignment="1">
      <alignment horizontal="center" vertical="top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10" fontId="2" fillId="0" borderId="0" xfId="1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left"/>
    </xf>
    <xf numFmtId="10" fontId="2" fillId="0" borderId="6" xfId="1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10" fontId="3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/>
    </xf>
    <xf numFmtId="0" fontId="8" fillId="0" borderId="6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tabSelected="1" topLeftCell="A7" workbookViewId="0">
      <selection activeCell="E39" sqref="E39"/>
    </sheetView>
  </sheetViews>
  <sheetFormatPr defaultRowHeight="14.25" x14ac:dyDescent="0.2"/>
  <cols>
    <col min="1" max="1" width="7.140625" style="15" bestFit="1" customWidth="1"/>
    <col min="2" max="2" width="20.28515625" style="15" bestFit="1" customWidth="1"/>
    <col min="3" max="3" width="16" style="15" customWidth="1"/>
    <col min="4" max="4" width="10.7109375" style="15" bestFit="1" customWidth="1"/>
    <col min="5" max="5" width="15.28515625" style="15" bestFit="1" customWidth="1"/>
    <col min="6" max="6" width="9.140625" style="15" bestFit="1" customWidth="1"/>
    <col min="7" max="7" width="10.140625" style="15" bestFit="1" customWidth="1"/>
    <col min="8" max="8" width="10.5703125" style="15" bestFit="1" customWidth="1"/>
    <col min="9" max="9" width="10.7109375" style="15" bestFit="1" customWidth="1"/>
    <col min="10" max="10" width="14" style="15" bestFit="1" customWidth="1"/>
    <col min="11" max="11" width="9.5703125" style="15" customWidth="1"/>
    <col min="12" max="12" width="9.140625" style="15" bestFit="1" customWidth="1"/>
    <col min="13" max="13" width="7.140625" style="15" bestFit="1" customWidth="1"/>
    <col min="14" max="14" width="9.140625" style="15" bestFit="1" customWidth="1"/>
    <col min="15" max="15" width="8.5703125" style="15" bestFit="1" customWidth="1"/>
    <col min="16" max="16" width="7" style="15" bestFit="1" customWidth="1"/>
    <col min="17" max="17" width="7.7109375" style="15" bestFit="1" customWidth="1"/>
    <col min="18" max="19" width="9.140625" style="15" bestFit="1" customWidth="1"/>
    <col min="20" max="20" width="9" style="15" bestFit="1" customWidth="1"/>
    <col min="21" max="256" width="11.42578125" style="14" customWidth="1"/>
    <col min="257" max="16384" width="9.140625" style="14"/>
  </cols>
  <sheetData>
    <row r="1" spans="1:22" ht="15" x14ac:dyDescent="0.2">
      <c r="H1" s="90" t="s">
        <v>0</v>
      </c>
    </row>
    <row r="2" spans="1:22" ht="15" x14ac:dyDescent="0.2">
      <c r="H2" s="90" t="s">
        <v>1</v>
      </c>
    </row>
    <row r="3" spans="1:22" ht="15" x14ac:dyDescent="0.2">
      <c r="H3" s="90" t="s">
        <v>96</v>
      </c>
    </row>
    <row r="4" spans="1:22" ht="15.75" thickBot="1" x14ac:dyDescent="0.25">
      <c r="H4" s="91" t="s">
        <v>97</v>
      </c>
    </row>
    <row r="5" spans="1:22" s="2" customFormat="1" ht="12.75" x14ac:dyDescent="0.2">
      <c r="A5" s="1"/>
      <c r="B5" s="1"/>
      <c r="C5" s="86"/>
      <c r="D5" s="1"/>
      <c r="E5" s="1"/>
      <c r="F5" s="1"/>
      <c r="G5" s="1"/>
      <c r="H5" s="1"/>
      <c r="I5" s="1"/>
      <c r="J5" s="1"/>
      <c r="K5" s="18" t="s">
        <v>40</v>
      </c>
      <c r="L5" s="19"/>
      <c r="M5" s="1"/>
      <c r="N5" s="1"/>
      <c r="O5" s="1"/>
      <c r="P5" s="1"/>
      <c r="Q5" s="1"/>
      <c r="R5" s="1"/>
      <c r="S5" s="1"/>
      <c r="T5" s="1"/>
    </row>
    <row r="6" spans="1:22" s="2" customFormat="1" ht="13.5" thickBot="1" x14ac:dyDescent="0.25">
      <c r="A6" s="1"/>
      <c r="B6" s="1"/>
      <c r="C6" s="12" t="s">
        <v>42</v>
      </c>
      <c r="D6" s="4" t="s">
        <v>43</v>
      </c>
      <c r="E6" s="12" t="s">
        <v>42</v>
      </c>
      <c r="F6" s="1"/>
      <c r="G6" s="4" t="s">
        <v>44</v>
      </c>
      <c r="H6" s="1"/>
      <c r="I6" s="4" t="s">
        <v>45</v>
      </c>
      <c r="J6" s="1"/>
      <c r="K6" s="20" t="s">
        <v>41</v>
      </c>
      <c r="L6" s="21"/>
      <c r="M6" s="1"/>
      <c r="N6" s="1"/>
      <c r="O6" s="1"/>
      <c r="P6" s="1"/>
      <c r="Q6" s="1"/>
      <c r="R6" s="1"/>
      <c r="S6" s="1"/>
      <c r="T6" s="1"/>
    </row>
    <row r="7" spans="1:22" s="2" customFormat="1" ht="26.25" thickBot="1" x14ac:dyDescent="0.25">
      <c r="A7" s="5" t="s">
        <v>46</v>
      </c>
      <c r="B7" s="5" t="s">
        <v>53</v>
      </c>
      <c r="C7" s="93" t="s">
        <v>98</v>
      </c>
      <c r="D7" s="6" t="s">
        <v>47</v>
      </c>
      <c r="E7" s="93" t="s">
        <v>99</v>
      </c>
      <c r="F7" s="7" t="s">
        <v>2</v>
      </c>
      <c r="G7" s="6" t="s">
        <v>48</v>
      </c>
      <c r="H7" s="6" t="s">
        <v>49</v>
      </c>
      <c r="I7" s="6" t="s">
        <v>50</v>
      </c>
      <c r="J7" s="6" t="s">
        <v>51</v>
      </c>
      <c r="K7" s="8" t="s">
        <v>3</v>
      </c>
      <c r="L7" s="10" t="s">
        <v>39</v>
      </c>
      <c r="M7" s="5" t="s">
        <v>7</v>
      </c>
      <c r="N7" s="5" t="s">
        <v>5</v>
      </c>
      <c r="O7" s="5" t="s">
        <v>6</v>
      </c>
      <c r="P7" s="5" t="s">
        <v>4</v>
      </c>
      <c r="Q7" s="5" t="s">
        <v>8</v>
      </c>
      <c r="R7" s="5" t="s">
        <v>9</v>
      </c>
      <c r="S7" s="5" t="s">
        <v>10</v>
      </c>
      <c r="T7" s="5" t="s">
        <v>11</v>
      </c>
    </row>
    <row r="8" spans="1:22" x14ac:dyDescent="0.2">
      <c r="A8" s="16" t="s">
        <v>12</v>
      </c>
      <c r="B8" s="13" t="s">
        <v>54</v>
      </c>
      <c r="C8" s="64">
        <f>+F8/D8</f>
        <v>6.6976220627550306E-2</v>
      </c>
      <c r="D8" s="16">
        <v>7107</v>
      </c>
      <c r="E8" s="64">
        <f>+F8/5558</f>
        <v>8.5642317380352648E-2</v>
      </c>
      <c r="F8" s="17">
        <v>476</v>
      </c>
      <c r="G8" s="16">
        <v>402</v>
      </c>
      <c r="H8" s="16">
        <v>71</v>
      </c>
      <c r="I8" s="15">
        <v>3</v>
      </c>
      <c r="J8" s="16">
        <v>0</v>
      </c>
      <c r="K8" s="17">
        <v>379</v>
      </c>
      <c r="L8" s="15">
        <v>97</v>
      </c>
      <c r="M8" s="17">
        <v>7</v>
      </c>
      <c r="N8" s="17">
        <v>436</v>
      </c>
      <c r="O8" s="17">
        <v>6</v>
      </c>
      <c r="P8" s="17">
        <v>21</v>
      </c>
      <c r="Q8" s="17">
        <v>6</v>
      </c>
      <c r="R8" s="17">
        <v>212</v>
      </c>
      <c r="S8" s="17">
        <v>260</v>
      </c>
      <c r="T8" s="17">
        <v>4</v>
      </c>
      <c r="V8" s="77"/>
    </row>
    <row r="9" spans="1:22" x14ac:dyDescent="0.2">
      <c r="A9" s="16" t="s">
        <v>13</v>
      </c>
      <c r="B9" s="2" t="s">
        <v>55</v>
      </c>
      <c r="C9" s="64">
        <f t="shared" ref="C9:C33" si="0">+F9/D9</f>
        <v>0.22861710631494805</v>
      </c>
      <c r="D9" s="16">
        <v>2502</v>
      </c>
      <c r="E9" s="64">
        <f t="shared" ref="E9:E33" si="1">+F9/5558</f>
        <v>0.10291471752428931</v>
      </c>
      <c r="F9" s="17">
        <v>572</v>
      </c>
      <c r="G9" s="17">
        <v>410</v>
      </c>
      <c r="H9" s="17">
        <v>155</v>
      </c>
      <c r="I9" s="15">
        <v>7</v>
      </c>
      <c r="J9" s="17">
        <v>0</v>
      </c>
      <c r="K9" s="17">
        <v>438</v>
      </c>
      <c r="L9" s="15">
        <v>134</v>
      </c>
      <c r="M9" s="17">
        <v>0</v>
      </c>
      <c r="N9" s="17">
        <v>559</v>
      </c>
      <c r="O9" s="17">
        <v>1</v>
      </c>
      <c r="P9" s="17">
        <v>4</v>
      </c>
      <c r="Q9" s="17">
        <v>8</v>
      </c>
      <c r="R9" s="17">
        <v>268</v>
      </c>
      <c r="S9" s="17">
        <v>302</v>
      </c>
      <c r="T9" s="17">
        <v>2</v>
      </c>
      <c r="V9" s="77"/>
    </row>
    <row r="10" spans="1:22" x14ac:dyDescent="0.2">
      <c r="A10" s="16" t="s">
        <v>14</v>
      </c>
      <c r="B10" s="2" t="s">
        <v>56</v>
      </c>
      <c r="C10" s="64">
        <f t="shared" si="0"/>
        <v>0.11224489795918367</v>
      </c>
      <c r="D10" s="16">
        <v>784</v>
      </c>
      <c r="E10" s="64">
        <f t="shared" si="1"/>
        <v>1.583303346527528E-2</v>
      </c>
      <c r="F10" s="17">
        <v>88</v>
      </c>
      <c r="G10" s="17">
        <v>73</v>
      </c>
      <c r="H10" s="17">
        <v>15</v>
      </c>
      <c r="I10" s="15">
        <v>0</v>
      </c>
      <c r="J10" s="17">
        <v>0</v>
      </c>
      <c r="K10" s="17">
        <v>64</v>
      </c>
      <c r="L10" s="15">
        <v>24</v>
      </c>
      <c r="M10" s="17">
        <v>0</v>
      </c>
      <c r="N10" s="17">
        <v>88</v>
      </c>
      <c r="O10" s="17">
        <v>0</v>
      </c>
      <c r="P10" s="17">
        <v>0</v>
      </c>
      <c r="Q10" s="17">
        <v>0</v>
      </c>
      <c r="R10" s="17">
        <v>41</v>
      </c>
      <c r="S10" s="17">
        <v>47</v>
      </c>
      <c r="T10" s="17">
        <v>0</v>
      </c>
      <c r="V10" s="77"/>
    </row>
    <row r="11" spans="1:22" x14ac:dyDescent="0.2">
      <c r="A11" s="16" t="s">
        <v>15</v>
      </c>
      <c r="B11" s="2" t="s">
        <v>57</v>
      </c>
      <c r="C11" s="64">
        <f t="shared" si="0"/>
        <v>0.17325392528424471</v>
      </c>
      <c r="D11" s="16">
        <v>1847</v>
      </c>
      <c r="E11" s="64">
        <f t="shared" si="1"/>
        <v>5.7574667146455559E-2</v>
      </c>
      <c r="F11" s="17">
        <v>320</v>
      </c>
      <c r="G11" s="17">
        <v>265</v>
      </c>
      <c r="H11" s="17">
        <v>53</v>
      </c>
      <c r="I11" s="15">
        <v>2</v>
      </c>
      <c r="J11" s="17">
        <v>0</v>
      </c>
      <c r="K11" s="17">
        <v>205</v>
      </c>
      <c r="L11" s="15">
        <v>115</v>
      </c>
      <c r="M11" s="17">
        <v>2</v>
      </c>
      <c r="N11" s="17">
        <v>314</v>
      </c>
      <c r="O11" s="17">
        <v>0</v>
      </c>
      <c r="P11" s="17">
        <v>0</v>
      </c>
      <c r="Q11" s="17">
        <v>4</v>
      </c>
      <c r="R11" s="17">
        <v>157</v>
      </c>
      <c r="S11" s="17">
        <v>162</v>
      </c>
      <c r="T11" s="17">
        <v>1</v>
      </c>
      <c r="V11" s="77"/>
    </row>
    <row r="12" spans="1:22" x14ac:dyDescent="0.2">
      <c r="A12" s="16" t="s">
        <v>16</v>
      </c>
      <c r="B12" s="2" t="s">
        <v>58</v>
      </c>
      <c r="C12" s="64">
        <f t="shared" si="0"/>
        <v>0.1122754491017964</v>
      </c>
      <c r="D12" s="16">
        <v>668</v>
      </c>
      <c r="E12" s="64">
        <f t="shared" si="1"/>
        <v>1.3494062612450522E-2</v>
      </c>
      <c r="F12" s="17">
        <v>75</v>
      </c>
      <c r="G12" s="17">
        <v>54</v>
      </c>
      <c r="H12" s="17">
        <v>18</v>
      </c>
      <c r="I12" s="15">
        <v>2</v>
      </c>
      <c r="J12" s="17">
        <v>1</v>
      </c>
      <c r="K12" s="17">
        <v>51</v>
      </c>
      <c r="L12" s="15">
        <v>24</v>
      </c>
      <c r="M12" s="17">
        <v>3</v>
      </c>
      <c r="N12" s="17">
        <v>70</v>
      </c>
      <c r="O12" s="17">
        <v>0</v>
      </c>
      <c r="P12" s="17">
        <v>1</v>
      </c>
      <c r="Q12" s="17">
        <v>1</v>
      </c>
      <c r="R12" s="17">
        <v>43</v>
      </c>
      <c r="S12" s="17">
        <v>32</v>
      </c>
      <c r="T12" s="17">
        <v>0</v>
      </c>
      <c r="V12" s="77"/>
    </row>
    <row r="13" spans="1:22" x14ac:dyDescent="0.2">
      <c r="A13" s="16" t="s">
        <v>17</v>
      </c>
      <c r="B13" s="2" t="s">
        <v>59</v>
      </c>
      <c r="C13" s="64">
        <f t="shared" si="0"/>
        <v>0.14296875000000001</v>
      </c>
      <c r="D13" s="16">
        <v>1280</v>
      </c>
      <c r="E13" s="64">
        <f t="shared" si="1"/>
        <v>3.2925512774379273E-2</v>
      </c>
      <c r="F13" s="17">
        <v>183</v>
      </c>
      <c r="G13" s="17">
        <v>155</v>
      </c>
      <c r="H13" s="17">
        <v>28</v>
      </c>
      <c r="I13" s="15">
        <v>0</v>
      </c>
      <c r="J13" s="17">
        <v>0</v>
      </c>
      <c r="K13" s="17">
        <v>150</v>
      </c>
      <c r="L13" s="15">
        <v>33</v>
      </c>
      <c r="M13" s="17">
        <v>1</v>
      </c>
      <c r="N13" s="17">
        <v>180</v>
      </c>
      <c r="O13" s="17">
        <v>0</v>
      </c>
      <c r="P13" s="17">
        <v>2</v>
      </c>
      <c r="Q13" s="17">
        <v>0</v>
      </c>
      <c r="R13" s="17">
        <v>87</v>
      </c>
      <c r="S13" s="17">
        <v>96</v>
      </c>
      <c r="T13" s="17">
        <v>0</v>
      </c>
      <c r="V13" s="77"/>
    </row>
    <row r="14" spans="1:22" x14ac:dyDescent="0.2">
      <c r="A14" s="16" t="s">
        <v>18</v>
      </c>
      <c r="B14" s="2" t="s">
        <v>60</v>
      </c>
      <c r="C14" s="64">
        <f t="shared" si="0"/>
        <v>0.15082644628099173</v>
      </c>
      <c r="D14" s="16">
        <v>484</v>
      </c>
      <c r="E14" s="64">
        <f t="shared" si="1"/>
        <v>1.3134220942785175E-2</v>
      </c>
      <c r="F14" s="17">
        <v>73</v>
      </c>
      <c r="G14" s="17">
        <v>71</v>
      </c>
      <c r="H14" s="17">
        <v>2</v>
      </c>
      <c r="I14" s="15">
        <v>0</v>
      </c>
      <c r="J14" s="17">
        <v>0</v>
      </c>
      <c r="K14" s="17">
        <v>64</v>
      </c>
      <c r="L14" s="15">
        <v>9</v>
      </c>
      <c r="M14" s="17">
        <v>1</v>
      </c>
      <c r="N14" s="17">
        <v>71</v>
      </c>
      <c r="O14" s="17">
        <v>0</v>
      </c>
      <c r="P14" s="17">
        <v>1</v>
      </c>
      <c r="Q14" s="17">
        <v>0</v>
      </c>
      <c r="R14" s="17">
        <v>38</v>
      </c>
      <c r="S14" s="17">
        <v>35</v>
      </c>
      <c r="T14" s="17">
        <v>0</v>
      </c>
      <c r="V14" s="77"/>
    </row>
    <row r="15" spans="1:22" x14ac:dyDescent="0.2">
      <c r="A15" s="16" t="s">
        <v>19</v>
      </c>
      <c r="B15" s="2" t="s">
        <v>61</v>
      </c>
      <c r="C15" s="64">
        <f t="shared" si="0"/>
        <v>0.2</v>
      </c>
      <c r="D15" s="16">
        <v>225</v>
      </c>
      <c r="E15" s="64">
        <f t="shared" si="1"/>
        <v>8.0964375674703135E-3</v>
      </c>
      <c r="F15" s="17">
        <v>45</v>
      </c>
      <c r="G15" s="17">
        <v>43</v>
      </c>
      <c r="H15" s="17">
        <v>2</v>
      </c>
      <c r="I15" s="15">
        <v>0</v>
      </c>
      <c r="J15" s="17">
        <v>0</v>
      </c>
      <c r="K15" s="17">
        <v>37</v>
      </c>
      <c r="L15" s="15">
        <v>8</v>
      </c>
      <c r="M15" s="17">
        <v>0</v>
      </c>
      <c r="N15" s="17">
        <v>44</v>
      </c>
      <c r="O15" s="17">
        <v>0</v>
      </c>
      <c r="P15" s="17">
        <v>0</v>
      </c>
      <c r="Q15" s="17">
        <v>1</v>
      </c>
      <c r="R15" s="17">
        <v>26</v>
      </c>
      <c r="S15" s="17">
        <v>17</v>
      </c>
      <c r="T15" s="17">
        <v>2</v>
      </c>
      <c r="V15" s="77"/>
    </row>
    <row r="16" spans="1:22" x14ac:dyDescent="0.2">
      <c r="A16" s="16" t="s">
        <v>20</v>
      </c>
      <c r="B16" s="2" t="s">
        <v>62</v>
      </c>
      <c r="C16" s="64">
        <f t="shared" si="0"/>
        <v>0.14919354838709678</v>
      </c>
      <c r="D16" s="16">
        <v>496</v>
      </c>
      <c r="E16" s="64">
        <f t="shared" si="1"/>
        <v>1.3314141777617848E-2</v>
      </c>
      <c r="F16" s="17">
        <v>74</v>
      </c>
      <c r="G16" s="17">
        <v>62</v>
      </c>
      <c r="H16" s="17">
        <v>11</v>
      </c>
      <c r="I16" s="15">
        <v>0</v>
      </c>
      <c r="J16" s="17">
        <v>1</v>
      </c>
      <c r="K16" s="17">
        <v>48</v>
      </c>
      <c r="L16" s="15">
        <v>26</v>
      </c>
      <c r="M16" s="17">
        <v>0</v>
      </c>
      <c r="N16" s="17">
        <v>74</v>
      </c>
      <c r="O16" s="17">
        <v>0</v>
      </c>
      <c r="P16" s="17">
        <v>0</v>
      </c>
      <c r="Q16" s="17">
        <v>0</v>
      </c>
      <c r="R16" s="17">
        <v>37</v>
      </c>
      <c r="S16" s="17">
        <v>37</v>
      </c>
      <c r="T16" s="17">
        <v>0</v>
      </c>
      <c r="V16" s="77"/>
    </row>
    <row r="17" spans="1:22" x14ac:dyDescent="0.2">
      <c r="A17" s="16" t="s">
        <v>21</v>
      </c>
      <c r="B17" s="2" t="s">
        <v>63</v>
      </c>
      <c r="C17" s="64">
        <f t="shared" si="0"/>
        <v>0.10568696527428284</v>
      </c>
      <c r="D17" s="16">
        <v>1987</v>
      </c>
      <c r="E17" s="64">
        <f t="shared" si="1"/>
        <v>3.7783375314861464E-2</v>
      </c>
      <c r="F17" s="17">
        <v>210</v>
      </c>
      <c r="G17" s="17">
        <v>168</v>
      </c>
      <c r="H17" s="17">
        <v>41</v>
      </c>
      <c r="I17" s="15">
        <v>1</v>
      </c>
      <c r="J17" s="17">
        <v>0</v>
      </c>
      <c r="K17" s="17">
        <v>170</v>
      </c>
      <c r="L17" s="15">
        <v>40</v>
      </c>
      <c r="M17" s="17">
        <v>0</v>
      </c>
      <c r="N17" s="17">
        <v>206</v>
      </c>
      <c r="O17" s="17">
        <v>0</v>
      </c>
      <c r="P17" s="17">
        <v>0</v>
      </c>
      <c r="Q17" s="17">
        <v>4</v>
      </c>
      <c r="R17" s="17">
        <v>107</v>
      </c>
      <c r="S17" s="17">
        <v>101</v>
      </c>
      <c r="T17" s="17">
        <v>2</v>
      </c>
      <c r="V17" s="77"/>
    </row>
    <row r="18" spans="1:22" x14ac:dyDescent="0.2">
      <c r="A18" s="16" t="s">
        <v>22</v>
      </c>
      <c r="B18" s="2" t="s">
        <v>64</v>
      </c>
      <c r="C18" s="64">
        <f t="shared" si="0"/>
        <v>0.14933333333333335</v>
      </c>
      <c r="D18" s="16">
        <v>375</v>
      </c>
      <c r="E18" s="64">
        <f t="shared" si="1"/>
        <v>1.0075566750629723E-2</v>
      </c>
      <c r="F18" s="17">
        <v>56</v>
      </c>
      <c r="G18" s="17">
        <v>46</v>
      </c>
      <c r="H18" s="17">
        <v>9</v>
      </c>
      <c r="I18" s="15">
        <v>1</v>
      </c>
      <c r="J18" s="17">
        <v>0</v>
      </c>
      <c r="K18" s="17">
        <v>40</v>
      </c>
      <c r="L18" s="15">
        <v>16</v>
      </c>
      <c r="M18" s="17">
        <v>0</v>
      </c>
      <c r="N18" s="17">
        <v>56</v>
      </c>
      <c r="O18" s="17">
        <v>0</v>
      </c>
      <c r="P18" s="17">
        <v>0</v>
      </c>
      <c r="Q18" s="17">
        <v>0</v>
      </c>
      <c r="R18" s="17">
        <v>23</v>
      </c>
      <c r="S18" s="17">
        <v>33</v>
      </c>
      <c r="T18" s="17">
        <v>0</v>
      </c>
      <c r="V18" s="77"/>
    </row>
    <row r="19" spans="1:22" x14ac:dyDescent="0.2">
      <c r="A19" s="16" t="s">
        <v>23</v>
      </c>
      <c r="B19" s="2" t="s">
        <v>65</v>
      </c>
      <c r="C19" s="64">
        <f t="shared" si="0"/>
        <v>0.10084033613445378</v>
      </c>
      <c r="D19" s="16">
        <v>476</v>
      </c>
      <c r="E19" s="64">
        <f t="shared" si="1"/>
        <v>8.6362000719683342E-3</v>
      </c>
      <c r="F19" s="17">
        <v>48</v>
      </c>
      <c r="G19" s="17">
        <v>43</v>
      </c>
      <c r="H19" s="17">
        <v>5</v>
      </c>
      <c r="I19" s="15">
        <v>0</v>
      </c>
      <c r="J19" s="17">
        <v>0</v>
      </c>
      <c r="K19" s="17">
        <v>36</v>
      </c>
      <c r="L19" s="15">
        <v>12</v>
      </c>
      <c r="M19" s="17">
        <v>0</v>
      </c>
      <c r="N19" s="17">
        <v>47</v>
      </c>
      <c r="O19" s="17">
        <v>0</v>
      </c>
      <c r="P19" s="17">
        <v>1</v>
      </c>
      <c r="Q19" s="17">
        <v>0</v>
      </c>
      <c r="R19" s="17">
        <v>18</v>
      </c>
      <c r="S19" s="17">
        <v>29</v>
      </c>
      <c r="T19" s="17">
        <v>1</v>
      </c>
      <c r="V19" s="77"/>
    </row>
    <row r="20" spans="1:22" x14ac:dyDescent="0.2">
      <c r="A20" s="16" t="s">
        <v>24</v>
      </c>
      <c r="B20" s="2" t="s">
        <v>66</v>
      </c>
      <c r="C20" s="64">
        <f t="shared" si="0"/>
        <v>0.12099043331457512</v>
      </c>
      <c r="D20" s="16">
        <v>1777</v>
      </c>
      <c r="E20" s="64">
        <f t="shared" si="1"/>
        <v>3.8682979489024827E-2</v>
      </c>
      <c r="F20" s="17">
        <v>215</v>
      </c>
      <c r="G20" s="17">
        <v>177</v>
      </c>
      <c r="H20" s="17">
        <v>38</v>
      </c>
      <c r="I20" s="15">
        <v>0</v>
      </c>
      <c r="J20" s="17">
        <v>0</v>
      </c>
      <c r="K20" s="17">
        <v>164</v>
      </c>
      <c r="L20" s="15">
        <v>51</v>
      </c>
      <c r="M20" s="17">
        <v>2</v>
      </c>
      <c r="N20" s="17">
        <v>208</v>
      </c>
      <c r="O20" s="17">
        <v>0</v>
      </c>
      <c r="P20" s="17">
        <v>1</v>
      </c>
      <c r="Q20" s="17">
        <v>4</v>
      </c>
      <c r="R20" s="17">
        <v>109</v>
      </c>
      <c r="S20" s="17">
        <v>103</v>
      </c>
      <c r="T20" s="17">
        <v>3</v>
      </c>
      <c r="V20" s="77"/>
    </row>
    <row r="21" spans="1:22" x14ac:dyDescent="0.2">
      <c r="A21" s="16" t="s">
        <v>25</v>
      </c>
      <c r="B21" s="2" t="s">
        <v>67</v>
      </c>
      <c r="C21" s="64">
        <f t="shared" si="0"/>
        <v>0.15899581589958159</v>
      </c>
      <c r="D21" s="16">
        <v>478</v>
      </c>
      <c r="E21" s="64">
        <f t="shared" si="1"/>
        <v>1.3673983447283196E-2</v>
      </c>
      <c r="F21" s="17">
        <v>76</v>
      </c>
      <c r="G21" s="17">
        <v>67</v>
      </c>
      <c r="H21" s="17">
        <v>9</v>
      </c>
      <c r="I21" s="15">
        <v>0</v>
      </c>
      <c r="J21" s="17">
        <v>0</v>
      </c>
      <c r="K21" s="17">
        <v>52</v>
      </c>
      <c r="L21" s="15">
        <v>24</v>
      </c>
      <c r="M21" s="17">
        <v>0</v>
      </c>
      <c r="N21" s="17">
        <v>75</v>
      </c>
      <c r="O21" s="17">
        <v>0</v>
      </c>
      <c r="P21" s="17">
        <v>0</v>
      </c>
      <c r="Q21" s="17">
        <v>1</v>
      </c>
      <c r="R21" s="17">
        <v>30</v>
      </c>
      <c r="S21" s="17">
        <v>45</v>
      </c>
      <c r="T21" s="17">
        <v>1</v>
      </c>
      <c r="V21" s="77"/>
    </row>
    <row r="22" spans="1:22" x14ac:dyDescent="0.2">
      <c r="A22" s="16" t="s">
        <v>26</v>
      </c>
      <c r="B22" s="2" t="s">
        <v>68</v>
      </c>
      <c r="C22" s="64">
        <f t="shared" si="0"/>
        <v>0.1129648939867918</v>
      </c>
      <c r="D22" s="16">
        <v>2877</v>
      </c>
      <c r="E22" s="64">
        <f t="shared" si="1"/>
        <v>5.8474271320618929E-2</v>
      </c>
      <c r="F22" s="17">
        <v>325</v>
      </c>
      <c r="G22" s="17">
        <v>234</v>
      </c>
      <c r="H22" s="17">
        <v>87</v>
      </c>
      <c r="I22" s="15">
        <v>4</v>
      </c>
      <c r="J22" s="17">
        <v>0</v>
      </c>
      <c r="K22" s="17">
        <v>241</v>
      </c>
      <c r="L22" s="15">
        <v>84</v>
      </c>
      <c r="M22" s="17">
        <v>3</v>
      </c>
      <c r="N22" s="17">
        <v>316</v>
      </c>
      <c r="O22" s="17">
        <v>0</v>
      </c>
      <c r="P22" s="17">
        <v>2</v>
      </c>
      <c r="Q22" s="17">
        <v>4</v>
      </c>
      <c r="R22" s="17">
        <v>157</v>
      </c>
      <c r="S22" s="17">
        <v>164</v>
      </c>
      <c r="T22" s="17">
        <v>4</v>
      </c>
      <c r="V22" s="77"/>
    </row>
    <row r="23" spans="1:22" x14ac:dyDescent="0.2">
      <c r="A23" s="16" t="s">
        <v>27</v>
      </c>
      <c r="B23" s="2" t="s">
        <v>69</v>
      </c>
      <c r="C23" s="64">
        <f t="shared" si="0"/>
        <v>0.15334773218142547</v>
      </c>
      <c r="D23" s="16">
        <v>1852</v>
      </c>
      <c r="E23" s="64">
        <f t="shared" si="1"/>
        <v>5.1097517092479311E-2</v>
      </c>
      <c r="F23" s="17">
        <v>284</v>
      </c>
      <c r="G23" s="17">
        <v>246</v>
      </c>
      <c r="H23" s="17">
        <v>38</v>
      </c>
      <c r="I23" s="15">
        <v>0</v>
      </c>
      <c r="J23" s="17">
        <v>0</v>
      </c>
      <c r="K23" s="17">
        <v>215</v>
      </c>
      <c r="L23" s="15">
        <v>69</v>
      </c>
      <c r="M23" s="17">
        <v>0</v>
      </c>
      <c r="N23" s="17">
        <v>274</v>
      </c>
      <c r="O23" s="17">
        <v>0</v>
      </c>
      <c r="P23" s="17">
        <v>8</v>
      </c>
      <c r="Q23" s="17">
        <v>2</v>
      </c>
      <c r="R23" s="17">
        <v>125</v>
      </c>
      <c r="S23" s="17">
        <v>157</v>
      </c>
      <c r="T23" s="17">
        <v>2</v>
      </c>
      <c r="V23" s="77"/>
    </row>
    <row r="24" spans="1:22" x14ac:dyDescent="0.2">
      <c r="A24" s="16" t="s">
        <v>28</v>
      </c>
      <c r="B24" s="2" t="s">
        <v>70</v>
      </c>
      <c r="C24" s="64">
        <f t="shared" si="0"/>
        <v>0.11013986013986014</v>
      </c>
      <c r="D24" s="16">
        <v>1716</v>
      </c>
      <c r="E24" s="64">
        <f t="shared" si="1"/>
        <v>3.4005037783375318E-2</v>
      </c>
      <c r="F24" s="17">
        <v>189</v>
      </c>
      <c r="G24" s="17">
        <v>155</v>
      </c>
      <c r="H24" s="17">
        <v>34</v>
      </c>
      <c r="I24" s="15">
        <v>0</v>
      </c>
      <c r="J24" s="17">
        <v>0</v>
      </c>
      <c r="K24" s="17">
        <v>146</v>
      </c>
      <c r="L24" s="15">
        <v>43</v>
      </c>
      <c r="M24" s="17">
        <v>2</v>
      </c>
      <c r="N24" s="17">
        <v>183</v>
      </c>
      <c r="O24" s="17">
        <v>1</v>
      </c>
      <c r="P24" s="17">
        <v>2</v>
      </c>
      <c r="Q24" s="17">
        <v>1</v>
      </c>
      <c r="R24" s="17">
        <v>80</v>
      </c>
      <c r="S24" s="17">
        <v>107</v>
      </c>
      <c r="T24" s="17">
        <v>2</v>
      </c>
      <c r="V24" s="77"/>
    </row>
    <row r="25" spans="1:22" x14ac:dyDescent="0.2">
      <c r="A25" s="16" t="s">
        <v>29</v>
      </c>
      <c r="B25" s="2" t="s">
        <v>71</v>
      </c>
      <c r="C25" s="64">
        <f t="shared" si="0"/>
        <v>0.20262267343485618</v>
      </c>
      <c r="D25" s="16">
        <v>2364</v>
      </c>
      <c r="E25" s="64">
        <f t="shared" si="1"/>
        <v>8.618207988485066E-2</v>
      </c>
      <c r="F25" s="17">
        <v>479</v>
      </c>
      <c r="G25" s="17">
        <v>382</v>
      </c>
      <c r="H25" s="17">
        <v>92</v>
      </c>
      <c r="I25" s="15">
        <v>5</v>
      </c>
      <c r="J25" s="17">
        <v>0</v>
      </c>
      <c r="K25" s="17">
        <v>339</v>
      </c>
      <c r="L25" s="15">
        <v>140</v>
      </c>
      <c r="M25" s="17">
        <v>1</v>
      </c>
      <c r="N25" s="17">
        <v>464</v>
      </c>
      <c r="O25" s="17">
        <v>1</v>
      </c>
      <c r="P25" s="17">
        <v>6</v>
      </c>
      <c r="Q25" s="17">
        <v>7</v>
      </c>
      <c r="R25" s="17">
        <v>224</v>
      </c>
      <c r="S25" s="17">
        <v>253</v>
      </c>
      <c r="T25" s="17">
        <v>2</v>
      </c>
      <c r="V25" s="77"/>
    </row>
    <row r="26" spans="1:22" x14ac:dyDescent="0.2">
      <c r="A26" s="16" t="s">
        <v>30</v>
      </c>
      <c r="B26" s="2" t="s">
        <v>72</v>
      </c>
      <c r="C26" s="64">
        <f t="shared" si="0"/>
        <v>0.16997578692493948</v>
      </c>
      <c r="D26" s="16">
        <v>2065</v>
      </c>
      <c r="E26" s="64">
        <f t="shared" si="1"/>
        <v>6.3152213026268444E-2</v>
      </c>
      <c r="F26" s="17">
        <v>351</v>
      </c>
      <c r="G26" s="17">
        <v>234</v>
      </c>
      <c r="H26" s="17">
        <v>112</v>
      </c>
      <c r="I26" s="15">
        <v>5</v>
      </c>
      <c r="J26" s="17">
        <v>0</v>
      </c>
      <c r="K26" s="17">
        <v>271</v>
      </c>
      <c r="L26" s="15">
        <v>80</v>
      </c>
      <c r="M26" s="17">
        <v>1</v>
      </c>
      <c r="N26" s="17">
        <v>342</v>
      </c>
      <c r="O26" s="17">
        <v>2</v>
      </c>
      <c r="P26" s="17">
        <v>4</v>
      </c>
      <c r="Q26" s="17">
        <v>2</v>
      </c>
      <c r="R26" s="17">
        <v>160</v>
      </c>
      <c r="S26" s="17">
        <v>187</v>
      </c>
      <c r="T26" s="17">
        <v>4</v>
      </c>
      <c r="V26" s="77"/>
    </row>
    <row r="27" spans="1:22" x14ac:dyDescent="0.2">
      <c r="A27" s="16" t="s">
        <v>31</v>
      </c>
      <c r="B27" s="2" t="s">
        <v>73</v>
      </c>
      <c r="C27" s="64">
        <f t="shared" si="0"/>
        <v>0.14312169312169312</v>
      </c>
      <c r="D27" s="16">
        <v>3780</v>
      </c>
      <c r="E27" s="64">
        <f t="shared" si="1"/>
        <v>9.7337171644476431E-2</v>
      </c>
      <c r="F27" s="17">
        <v>541</v>
      </c>
      <c r="G27" s="17">
        <v>300</v>
      </c>
      <c r="H27" s="17">
        <v>238</v>
      </c>
      <c r="I27" s="15">
        <v>3</v>
      </c>
      <c r="J27" s="17">
        <v>0</v>
      </c>
      <c r="K27" s="17">
        <v>415</v>
      </c>
      <c r="L27" s="15">
        <v>126</v>
      </c>
      <c r="M27" s="17">
        <v>4</v>
      </c>
      <c r="N27" s="17">
        <v>523</v>
      </c>
      <c r="O27" s="17">
        <v>0</v>
      </c>
      <c r="P27" s="17">
        <v>3</v>
      </c>
      <c r="Q27" s="17">
        <v>11</v>
      </c>
      <c r="R27" s="17">
        <v>247</v>
      </c>
      <c r="S27" s="17">
        <v>284</v>
      </c>
      <c r="T27" s="17">
        <v>10</v>
      </c>
      <c r="V27" s="77"/>
    </row>
    <row r="28" spans="1:22" x14ac:dyDescent="0.2">
      <c r="A28" s="16" t="s">
        <v>32</v>
      </c>
      <c r="B28" s="2" t="s">
        <v>74</v>
      </c>
      <c r="C28" s="64">
        <f t="shared" si="0"/>
        <v>0.20457280385078219</v>
      </c>
      <c r="D28" s="16">
        <v>831</v>
      </c>
      <c r="E28" s="64">
        <f t="shared" si="1"/>
        <v>3.0586541921554515E-2</v>
      </c>
      <c r="F28" s="17">
        <v>170</v>
      </c>
      <c r="G28" s="17">
        <v>78</v>
      </c>
      <c r="H28" s="17">
        <v>92</v>
      </c>
      <c r="I28" s="15">
        <v>0</v>
      </c>
      <c r="J28" s="17">
        <v>0</v>
      </c>
      <c r="K28" s="17">
        <v>121</v>
      </c>
      <c r="L28" s="15">
        <v>49</v>
      </c>
      <c r="M28" s="17">
        <v>2</v>
      </c>
      <c r="N28" s="17">
        <v>164</v>
      </c>
      <c r="O28" s="17">
        <v>0</v>
      </c>
      <c r="P28" s="17">
        <v>1</v>
      </c>
      <c r="Q28" s="17">
        <v>3</v>
      </c>
      <c r="R28" s="17">
        <v>87</v>
      </c>
      <c r="S28" s="17">
        <v>81</v>
      </c>
      <c r="T28" s="17">
        <v>2</v>
      </c>
      <c r="V28" s="77"/>
    </row>
    <row r="29" spans="1:22" x14ac:dyDescent="0.2">
      <c r="A29" s="16" t="s">
        <v>33</v>
      </c>
      <c r="B29" s="2" t="s">
        <v>75</v>
      </c>
      <c r="C29" s="64">
        <f t="shared" si="0"/>
        <v>4.3140638481449528E-2</v>
      </c>
      <c r="D29" s="16">
        <v>1159</v>
      </c>
      <c r="E29" s="64">
        <f t="shared" si="1"/>
        <v>8.9960417416336813E-3</v>
      </c>
      <c r="F29" s="17">
        <v>50</v>
      </c>
      <c r="G29" s="17">
        <v>40</v>
      </c>
      <c r="H29" s="17">
        <v>10</v>
      </c>
      <c r="I29" s="15">
        <v>0</v>
      </c>
      <c r="J29" s="17">
        <v>0</v>
      </c>
      <c r="K29" s="17">
        <v>27</v>
      </c>
      <c r="L29" s="15">
        <v>23</v>
      </c>
      <c r="M29" s="17">
        <v>1</v>
      </c>
      <c r="N29" s="17">
        <v>48</v>
      </c>
      <c r="O29" s="17">
        <v>0</v>
      </c>
      <c r="P29" s="17">
        <v>0</v>
      </c>
      <c r="Q29" s="17">
        <v>1</v>
      </c>
      <c r="R29" s="17">
        <v>28</v>
      </c>
      <c r="S29" s="17">
        <v>22</v>
      </c>
      <c r="T29" s="17">
        <v>0</v>
      </c>
      <c r="V29" s="77"/>
    </row>
    <row r="30" spans="1:22" x14ac:dyDescent="0.2">
      <c r="A30" s="16" t="s">
        <v>34</v>
      </c>
      <c r="B30" s="2" t="s">
        <v>76</v>
      </c>
      <c r="C30" s="64">
        <f t="shared" si="0"/>
        <v>8.2659478885893978E-2</v>
      </c>
      <c r="D30" s="16">
        <v>1113</v>
      </c>
      <c r="E30" s="64">
        <f t="shared" si="1"/>
        <v>1.6552716804605974E-2</v>
      </c>
      <c r="F30" s="17">
        <v>92</v>
      </c>
      <c r="G30" s="17">
        <v>52</v>
      </c>
      <c r="H30" s="17">
        <v>40</v>
      </c>
      <c r="I30" s="15">
        <v>0</v>
      </c>
      <c r="J30" s="17">
        <v>0</v>
      </c>
      <c r="K30" s="17">
        <v>66</v>
      </c>
      <c r="L30" s="15">
        <v>26</v>
      </c>
      <c r="M30" s="17">
        <v>1</v>
      </c>
      <c r="N30" s="17">
        <v>90</v>
      </c>
      <c r="O30" s="17">
        <v>0</v>
      </c>
      <c r="P30" s="17">
        <v>0</v>
      </c>
      <c r="Q30" s="17">
        <v>1</v>
      </c>
      <c r="R30" s="17">
        <v>46</v>
      </c>
      <c r="S30" s="17">
        <v>45</v>
      </c>
      <c r="T30" s="17">
        <v>1</v>
      </c>
      <c r="V30" s="77"/>
    </row>
    <row r="31" spans="1:22" x14ac:dyDescent="0.2">
      <c r="A31" s="16" t="s">
        <v>35</v>
      </c>
      <c r="B31" s="2" t="s">
        <v>77</v>
      </c>
      <c r="C31" s="64">
        <f t="shared" si="0"/>
        <v>6.7062818336162983E-2</v>
      </c>
      <c r="D31" s="16">
        <v>2356</v>
      </c>
      <c r="E31" s="64">
        <f t="shared" si="1"/>
        <v>2.8427491903562432E-2</v>
      </c>
      <c r="F31" s="17">
        <v>158</v>
      </c>
      <c r="G31" s="17">
        <v>87</v>
      </c>
      <c r="H31" s="17">
        <v>65</v>
      </c>
      <c r="I31" s="15">
        <v>6</v>
      </c>
      <c r="J31" s="17">
        <v>0</v>
      </c>
      <c r="K31" s="17">
        <v>125</v>
      </c>
      <c r="L31" s="15">
        <v>33</v>
      </c>
      <c r="M31" s="17">
        <v>1</v>
      </c>
      <c r="N31" s="17">
        <v>153</v>
      </c>
      <c r="O31" s="17">
        <v>0</v>
      </c>
      <c r="P31" s="17">
        <v>1</v>
      </c>
      <c r="Q31" s="17">
        <v>3</v>
      </c>
      <c r="R31" s="17">
        <v>91</v>
      </c>
      <c r="S31" s="17">
        <v>64</v>
      </c>
      <c r="T31" s="17">
        <v>3</v>
      </c>
      <c r="V31" s="77"/>
    </row>
    <row r="32" spans="1:22" x14ac:dyDescent="0.2">
      <c r="A32" s="16" t="s">
        <v>36</v>
      </c>
      <c r="B32" s="2" t="s">
        <v>78</v>
      </c>
      <c r="C32" s="64">
        <f t="shared" si="0"/>
        <v>3.9379474940334128E-2</v>
      </c>
      <c r="D32" s="16">
        <v>838</v>
      </c>
      <c r="E32" s="64">
        <f t="shared" si="1"/>
        <v>5.93738754947823E-3</v>
      </c>
      <c r="F32" s="17">
        <v>33</v>
      </c>
      <c r="G32" s="17">
        <v>20</v>
      </c>
      <c r="H32" s="17">
        <v>13</v>
      </c>
      <c r="I32" s="15">
        <v>0</v>
      </c>
      <c r="J32" s="17">
        <v>0</v>
      </c>
      <c r="K32" s="17">
        <v>26</v>
      </c>
      <c r="L32" s="15">
        <v>7</v>
      </c>
      <c r="M32" s="17">
        <v>1</v>
      </c>
      <c r="N32" s="17">
        <v>31</v>
      </c>
      <c r="O32" s="17">
        <v>0</v>
      </c>
      <c r="P32" s="17">
        <v>0</v>
      </c>
      <c r="Q32" s="17">
        <v>1</v>
      </c>
      <c r="R32" s="17">
        <v>20</v>
      </c>
      <c r="S32" s="17">
        <v>13</v>
      </c>
      <c r="T32" s="17">
        <v>0</v>
      </c>
      <c r="V32" s="77"/>
    </row>
    <row r="33" spans="1:23" ht="15" thickBot="1" x14ac:dyDescent="0.25">
      <c r="A33" s="22" t="s">
        <v>37</v>
      </c>
      <c r="B33" s="25" t="s">
        <v>79</v>
      </c>
      <c r="C33" s="65">
        <f t="shared" si="0"/>
        <v>0.12833675564681724</v>
      </c>
      <c r="D33" s="22">
        <v>2922</v>
      </c>
      <c r="E33" s="65">
        <f t="shared" si="1"/>
        <v>6.747031306225261E-2</v>
      </c>
      <c r="F33" s="24">
        <v>375</v>
      </c>
      <c r="G33" s="24">
        <v>227</v>
      </c>
      <c r="H33" s="24">
        <v>141</v>
      </c>
      <c r="I33" s="23">
        <v>7</v>
      </c>
      <c r="J33" s="24">
        <v>0</v>
      </c>
      <c r="K33" s="24">
        <v>269</v>
      </c>
      <c r="L33" s="23">
        <v>106</v>
      </c>
      <c r="M33" s="24">
        <v>1</v>
      </c>
      <c r="N33" s="24">
        <v>362</v>
      </c>
      <c r="O33" s="24">
        <v>0</v>
      </c>
      <c r="P33" s="24">
        <v>5</v>
      </c>
      <c r="Q33" s="24">
        <v>7</v>
      </c>
      <c r="R33" s="24">
        <v>186</v>
      </c>
      <c r="S33" s="24">
        <v>185</v>
      </c>
      <c r="T33" s="24">
        <v>4</v>
      </c>
      <c r="V33" s="77"/>
    </row>
    <row r="34" spans="1:23" x14ac:dyDescent="0.2">
      <c r="B34" s="26" t="s">
        <v>38</v>
      </c>
      <c r="C34" s="64">
        <f>+F34/D34</f>
        <v>0.12529588133186051</v>
      </c>
      <c r="D34" s="17">
        <f t="shared" ref="D34" si="2">SUM(D8:D33)</f>
        <v>44359</v>
      </c>
      <c r="E34" s="64">
        <f>+F34/5558</f>
        <v>1</v>
      </c>
      <c r="F34" s="17">
        <f>SUM(F8:F33)</f>
        <v>5558</v>
      </c>
      <c r="G34" s="17">
        <f t="shared" ref="G34:T34" si="3">SUM(G8:G33)</f>
        <v>4091</v>
      </c>
      <c r="H34" s="17">
        <f t="shared" si="3"/>
        <v>1419</v>
      </c>
      <c r="I34" s="17">
        <f t="shared" si="3"/>
        <v>46</v>
      </c>
      <c r="J34" s="17">
        <f t="shared" si="3"/>
        <v>2</v>
      </c>
      <c r="K34" s="17">
        <f t="shared" si="3"/>
        <v>4159</v>
      </c>
      <c r="L34" s="17">
        <f t="shared" si="3"/>
        <v>1399</v>
      </c>
      <c r="M34" s="17">
        <f t="shared" si="3"/>
        <v>34</v>
      </c>
      <c r="N34" s="17">
        <f t="shared" si="3"/>
        <v>5378</v>
      </c>
      <c r="O34" s="17">
        <f t="shared" si="3"/>
        <v>11</v>
      </c>
      <c r="P34" s="17">
        <f t="shared" si="3"/>
        <v>63</v>
      </c>
      <c r="Q34" s="17">
        <f t="shared" si="3"/>
        <v>72</v>
      </c>
      <c r="R34" s="17">
        <f t="shared" si="3"/>
        <v>2647</v>
      </c>
      <c r="S34" s="17">
        <f t="shared" si="3"/>
        <v>2861</v>
      </c>
      <c r="T34" s="17">
        <f t="shared" si="3"/>
        <v>50</v>
      </c>
      <c r="V34" s="77"/>
    </row>
    <row r="36" spans="1:23" s="2" customFormat="1" ht="15.75" x14ac:dyDescent="0.2">
      <c r="A36" s="1"/>
      <c r="C36" s="11" t="s">
        <v>80</v>
      </c>
      <c r="D36" s="1"/>
      <c r="E36" s="27"/>
      <c r="F36" s="28"/>
      <c r="G36" s="28">
        <f>+G34/F34</f>
        <v>0.73605613530046776</v>
      </c>
      <c r="H36" s="28">
        <f>+H34/F34</f>
        <v>0.25530766462756388</v>
      </c>
      <c r="I36" s="29">
        <f>+I34/F34</f>
        <v>8.2763584023029871E-3</v>
      </c>
      <c r="J36" s="29">
        <f>+J34/F34</f>
        <v>3.5984166966534722E-4</v>
      </c>
      <c r="K36" s="28">
        <f>+K34/5558</f>
        <v>0.74829075206908957</v>
      </c>
      <c r="L36" s="28">
        <f t="shared" ref="L36:T36" si="4">+L34/5558</f>
        <v>0.25170924793091037</v>
      </c>
      <c r="M36" s="28">
        <f t="shared" si="4"/>
        <v>6.1173083843109035E-3</v>
      </c>
      <c r="N36" s="28">
        <f t="shared" si="4"/>
        <v>0.96761424973011878</v>
      </c>
      <c r="O36" s="28">
        <f t="shared" si="4"/>
        <v>1.97912918315941E-3</v>
      </c>
      <c r="P36" s="28">
        <f t="shared" si="4"/>
        <v>1.1335012594458438E-2</v>
      </c>
      <c r="Q36" s="28">
        <f t="shared" si="4"/>
        <v>1.2954300107952501E-2</v>
      </c>
      <c r="R36" s="28">
        <f t="shared" si="4"/>
        <v>0.47625044980208708</v>
      </c>
      <c r="S36" s="28">
        <f t="shared" si="4"/>
        <v>0.51475350845627921</v>
      </c>
      <c r="T36" s="28">
        <f t="shared" si="4"/>
        <v>8.9960417416336813E-3</v>
      </c>
    </row>
    <row r="37" spans="1:23" s="32" customFormat="1" ht="12.75" x14ac:dyDescent="0.2">
      <c r="A37" s="4"/>
      <c r="B37" s="30"/>
      <c r="D37" s="31"/>
      <c r="E37" s="92" t="s">
        <v>81</v>
      </c>
      <c r="F37" s="66">
        <v>44359</v>
      </c>
      <c r="G37" s="67"/>
      <c r="H37" s="67"/>
      <c r="I37" s="68"/>
      <c r="J37" s="68"/>
      <c r="K37" s="69">
        <v>23630</v>
      </c>
      <c r="L37" s="69">
        <v>20729</v>
      </c>
      <c r="M37" s="69">
        <v>2989</v>
      </c>
      <c r="N37" s="69">
        <v>37877</v>
      </c>
      <c r="O37" s="69">
        <v>112</v>
      </c>
      <c r="P37" s="70">
        <v>1102</v>
      </c>
      <c r="Q37" s="69">
        <v>1465</v>
      </c>
      <c r="R37" s="69">
        <v>22392</v>
      </c>
      <c r="S37" s="69">
        <v>20811</v>
      </c>
      <c r="T37" s="69">
        <v>1156</v>
      </c>
      <c r="W37" s="33"/>
    </row>
    <row r="38" spans="1:23" s="2" customFormat="1" ht="12.75" x14ac:dyDescent="0.2">
      <c r="A38" s="1"/>
      <c r="D38" s="1"/>
      <c r="E38" s="94" t="s">
        <v>82</v>
      </c>
      <c r="F38" s="34">
        <f>+F34/D34</f>
        <v>0.12529588133186051</v>
      </c>
      <c r="G38" s="34">
        <f>+G34/D34</f>
        <v>9.2224802182195267E-2</v>
      </c>
      <c r="H38" s="34">
        <f>+H34/D34</f>
        <v>3.1988998850289684E-2</v>
      </c>
      <c r="I38" s="35">
        <f>+I34/D34</f>
        <v>1.0369936202349016E-3</v>
      </c>
      <c r="J38" s="35">
        <f>+J34/D34</f>
        <v>4.5086679140647895E-5</v>
      </c>
      <c r="K38" s="34">
        <f>+K34/K37</f>
        <v>0.17600507829030893</v>
      </c>
      <c r="L38" s="34">
        <f t="shared" ref="L38:T38" si="5">+L34/L37</f>
        <v>6.7489989869265285E-2</v>
      </c>
      <c r="M38" s="34">
        <f t="shared" si="5"/>
        <v>1.1375041820006692E-2</v>
      </c>
      <c r="N38" s="34">
        <f t="shared" si="5"/>
        <v>0.14198590173456188</v>
      </c>
      <c r="O38" s="34">
        <f t="shared" si="5"/>
        <v>9.8214285714285712E-2</v>
      </c>
      <c r="P38" s="34">
        <f t="shared" si="5"/>
        <v>5.7168784029038112E-2</v>
      </c>
      <c r="Q38" s="34">
        <f t="shared" si="5"/>
        <v>4.9146757679180884E-2</v>
      </c>
      <c r="R38" s="34">
        <f t="shared" si="5"/>
        <v>0.11821186137906395</v>
      </c>
      <c r="S38" s="34">
        <f t="shared" si="5"/>
        <v>0.13747537360049975</v>
      </c>
      <c r="T38" s="34">
        <f t="shared" si="5"/>
        <v>4.3252595155709339E-2</v>
      </c>
    </row>
    <row r="39" spans="1:23" s="2" customFormat="1" ht="16.5" thickBot="1" x14ac:dyDescent="0.25">
      <c r="A39" s="1"/>
      <c r="C39" s="95"/>
      <c r="D39" s="1"/>
      <c r="E39" s="95"/>
      <c r="F39" s="34"/>
      <c r="G39" s="34"/>
      <c r="H39" s="34"/>
      <c r="I39" s="35"/>
      <c r="J39" s="35"/>
      <c r="K39" s="34"/>
      <c r="L39" s="34"/>
      <c r="M39" s="34"/>
      <c r="N39" s="34"/>
      <c r="O39" s="34"/>
      <c r="P39" s="34"/>
      <c r="Q39" s="34"/>
      <c r="R39" s="36"/>
      <c r="S39" s="36"/>
      <c r="T39" s="36"/>
    </row>
    <row r="40" spans="1:23" s="2" customFormat="1" ht="26.25" thickBot="1" x14ac:dyDescent="0.25">
      <c r="A40" s="1"/>
      <c r="B40" s="37" t="s">
        <v>83</v>
      </c>
      <c r="C40" s="93" t="s">
        <v>98</v>
      </c>
      <c r="D40" s="38" t="s">
        <v>43</v>
      </c>
      <c r="E40" s="93" t="s">
        <v>99</v>
      </c>
      <c r="F40" s="39" t="s">
        <v>95</v>
      </c>
      <c r="G40" s="40" t="s">
        <v>84</v>
      </c>
      <c r="H40" s="41" t="s">
        <v>49</v>
      </c>
      <c r="I40" s="40" t="s">
        <v>85</v>
      </c>
      <c r="J40" s="41" t="s">
        <v>51</v>
      </c>
      <c r="K40" s="80" t="s">
        <v>52</v>
      </c>
      <c r="L40" s="81" t="s">
        <v>86</v>
      </c>
      <c r="M40" s="42" t="s">
        <v>7</v>
      </c>
      <c r="N40" s="42" t="s">
        <v>5</v>
      </c>
      <c r="O40" s="42" t="s">
        <v>6</v>
      </c>
      <c r="P40" s="42" t="s">
        <v>4</v>
      </c>
      <c r="Q40" s="42" t="s">
        <v>8</v>
      </c>
      <c r="R40" s="42" t="s">
        <v>9</v>
      </c>
      <c r="S40" s="42" t="s">
        <v>10</v>
      </c>
      <c r="T40" s="9" t="s">
        <v>11</v>
      </c>
    </row>
    <row r="41" spans="1:23" s="2" customFormat="1" ht="12.75" x14ac:dyDescent="0.2">
      <c r="A41" s="1"/>
      <c r="B41" s="43" t="s">
        <v>87</v>
      </c>
      <c r="C41" s="87">
        <f>+F41/D41</f>
        <v>0</v>
      </c>
      <c r="D41" s="46">
        <v>96</v>
      </c>
      <c r="E41" s="28">
        <f>+F41/5558</f>
        <v>0</v>
      </c>
      <c r="F41" s="71">
        <v>0</v>
      </c>
      <c r="G41" s="72">
        <v>0</v>
      </c>
      <c r="H41" s="73">
        <v>0</v>
      </c>
      <c r="I41" s="72">
        <v>0</v>
      </c>
      <c r="J41" s="73">
        <v>0</v>
      </c>
      <c r="K41" s="75">
        <v>0</v>
      </c>
      <c r="L41" s="82">
        <v>0</v>
      </c>
      <c r="M41" s="74">
        <v>0</v>
      </c>
      <c r="N41" s="74">
        <v>0</v>
      </c>
      <c r="O41" s="74">
        <v>0</v>
      </c>
      <c r="P41" s="74">
        <v>0</v>
      </c>
      <c r="Q41" s="74">
        <v>0</v>
      </c>
      <c r="R41" s="74">
        <v>0</v>
      </c>
      <c r="S41" s="74">
        <v>0</v>
      </c>
      <c r="T41" s="76">
        <v>0</v>
      </c>
    </row>
    <row r="42" spans="1:23" s="2" customFormat="1" ht="12.75" x14ac:dyDescent="0.2">
      <c r="A42" s="1"/>
      <c r="B42" s="43" t="s">
        <v>88</v>
      </c>
      <c r="C42" s="87">
        <f t="shared" ref="C42:C45" si="6">+F42/D42</f>
        <v>1.6559177270350358E-2</v>
      </c>
      <c r="D42" s="46">
        <v>5737</v>
      </c>
      <c r="E42" s="87">
        <f t="shared" ref="E42:E45" si="7">+F42/5558</f>
        <v>1.7092479309103993E-2</v>
      </c>
      <c r="F42" s="44">
        <v>95</v>
      </c>
      <c r="G42" s="45">
        <v>75</v>
      </c>
      <c r="H42" s="45">
        <v>17</v>
      </c>
      <c r="I42" s="46">
        <v>0</v>
      </c>
      <c r="J42" s="46">
        <v>0</v>
      </c>
      <c r="K42" s="47">
        <v>64</v>
      </c>
      <c r="L42" s="83">
        <v>31</v>
      </c>
      <c r="M42" s="44">
        <v>0</v>
      </c>
      <c r="N42" s="44">
        <v>89</v>
      </c>
      <c r="O42" s="44">
        <v>0</v>
      </c>
      <c r="P42" s="44">
        <v>1</v>
      </c>
      <c r="Q42" s="44">
        <v>4</v>
      </c>
      <c r="R42" s="44">
        <v>44</v>
      </c>
      <c r="S42" s="44">
        <v>46</v>
      </c>
      <c r="T42" s="48">
        <v>5</v>
      </c>
      <c r="U42" s="49"/>
    </row>
    <row r="43" spans="1:23" s="2" customFormat="1" ht="12.75" x14ac:dyDescent="0.2">
      <c r="A43" s="1"/>
      <c r="B43" s="43" t="s">
        <v>89</v>
      </c>
      <c r="C43" s="87">
        <f t="shared" si="6"/>
        <v>2.3497917906008327E-2</v>
      </c>
      <c r="D43" s="46">
        <v>10086</v>
      </c>
      <c r="E43" s="87">
        <f t="shared" si="7"/>
        <v>4.2641237855343649E-2</v>
      </c>
      <c r="F43" s="44">
        <v>237</v>
      </c>
      <c r="G43" s="45">
        <v>176</v>
      </c>
      <c r="H43" s="45">
        <v>50</v>
      </c>
      <c r="I43" s="46">
        <v>6</v>
      </c>
      <c r="J43" s="46">
        <v>0</v>
      </c>
      <c r="K43" s="47">
        <v>186</v>
      </c>
      <c r="L43" s="83">
        <v>51</v>
      </c>
      <c r="M43" s="44">
        <v>6</v>
      </c>
      <c r="N43" s="44">
        <v>220</v>
      </c>
      <c r="O43" s="44">
        <v>1</v>
      </c>
      <c r="P43" s="44">
        <v>1</v>
      </c>
      <c r="Q43" s="44">
        <v>5</v>
      </c>
      <c r="R43" s="44">
        <v>96</v>
      </c>
      <c r="S43" s="44">
        <v>136</v>
      </c>
      <c r="T43" s="48">
        <v>5</v>
      </c>
      <c r="U43" s="49"/>
    </row>
    <row r="44" spans="1:23" s="2" customFormat="1" ht="12.75" x14ac:dyDescent="0.2">
      <c r="A44" s="1"/>
      <c r="B44" s="43" t="s">
        <v>90</v>
      </c>
      <c r="C44" s="87">
        <f t="shared" si="6"/>
        <v>0.11583720796739568</v>
      </c>
      <c r="D44" s="46">
        <v>17421</v>
      </c>
      <c r="E44" s="87">
        <f t="shared" si="7"/>
        <v>0.36308024469233535</v>
      </c>
      <c r="F44" s="44">
        <v>2018</v>
      </c>
      <c r="G44" s="45">
        <v>1550</v>
      </c>
      <c r="H44" s="45">
        <v>356</v>
      </c>
      <c r="I44" s="46">
        <v>16</v>
      </c>
      <c r="J44" s="46">
        <v>1</v>
      </c>
      <c r="K44" s="47">
        <v>1543</v>
      </c>
      <c r="L44" s="83">
        <v>475</v>
      </c>
      <c r="M44" s="44">
        <v>16</v>
      </c>
      <c r="N44" s="44">
        <v>1941</v>
      </c>
      <c r="O44" s="44">
        <v>4</v>
      </c>
      <c r="P44" s="44">
        <v>22</v>
      </c>
      <c r="Q44" s="44">
        <v>24</v>
      </c>
      <c r="R44" s="44">
        <v>978</v>
      </c>
      <c r="S44" s="44">
        <v>1019</v>
      </c>
      <c r="T44" s="48">
        <v>21</v>
      </c>
      <c r="U44" s="49"/>
    </row>
    <row r="45" spans="1:23" s="2" customFormat="1" ht="13.5" thickBot="1" x14ac:dyDescent="0.25">
      <c r="A45" s="1"/>
      <c r="B45" s="50" t="s">
        <v>91</v>
      </c>
      <c r="C45" s="89">
        <f t="shared" si="6"/>
        <v>0.29113349668753968</v>
      </c>
      <c r="D45" s="53">
        <v>11019</v>
      </c>
      <c r="E45" s="89">
        <f t="shared" si="7"/>
        <v>0.57718603814321701</v>
      </c>
      <c r="F45" s="51">
        <v>3208</v>
      </c>
      <c r="G45" s="52">
        <v>2290</v>
      </c>
      <c r="H45" s="52">
        <v>996</v>
      </c>
      <c r="I45" s="53">
        <v>24</v>
      </c>
      <c r="J45" s="53">
        <v>1</v>
      </c>
      <c r="K45" s="54">
        <v>2366</v>
      </c>
      <c r="L45" s="84">
        <v>842</v>
      </c>
      <c r="M45" s="51">
        <v>12</v>
      </c>
      <c r="N45" s="51">
        <v>3128</v>
      </c>
      <c r="O45" s="51">
        <v>6</v>
      </c>
      <c r="P45" s="51">
        <v>15</v>
      </c>
      <c r="Q45" s="51">
        <v>39</v>
      </c>
      <c r="R45" s="51">
        <v>1529</v>
      </c>
      <c r="S45" s="51">
        <v>1660</v>
      </c>
      <c r="T45" s="55">
        <v>19</v>
      </c>
      <c r="U45" s="49"/>
    </row>
    <row r="46" spans="1:23" s="2" customFormat="1" ht="13.5" thickBot="1" x14ac:dyDescent="0.25">
      <c r="A46" s="1"/>
      <c r="B46" s="56" t="s">
        <v>92</v>
      </c>
      <c r="C46" s="79">
        <f>+F46/D46</f>
        <v>0.12529588133186051</v>
      </c>
      <c r="D46" s="78">
        <f>SUM(D41:D45)</f>
        <v>44359</v>
      </c>
      <c r="E46" s="79">
        <f>+F46/5558</f>
        <v>1</v>
      </c>
      <c r="F46" s="52">
        <f>SUM(F41:F45)</f>
        <v>5558</v>
      </c>
      <c r="G46" s="52">
        <f t="shared" ref="G46:T46" si="8">SUM(G41:G45)</f>
        <v>4091</v>
      </c>
      <c r="H46" s="52">
        <f t="shared" si="8"/>
        <v>1419</v>
      </c>
      <c r="I46" s="52">
        <f t="shared" si="8"/>
        <v>46</v>
      </c>
      <c r="J46" s="52">
        <f t="shared" si="8"/>
        <v>2</v>
      </c>
      <c r="K46" s="57">
        <f t="shared" si="8"/>
        <v>4159</v>
      </c>
      <c r="L46" s="58">
        <f t="shared" si="8"/>
        <v>1399</v>
      </c>
      <c r="M46" s="52">
        <f t="shared" si="8"/>
        <v>34</v>
      </c>
      <c r="N46" s="52">
        <f t="shared" si="8"/>
        <v>5378</v>
      </c>
      <c r="O46" s="52">
        <f t="shared" si="8"/>
        <v>11</v>
      </c>
      <c r="P46" s="52">
        <f t="shared" si="8"/>
        <v>39</v>
      </c>
      <c r="Q46" s="52">
        <f t="shared" si="8"/>
        <v>72</v>
      </c>
      <c r="R46" s="52">
        <f t="shared" si="8"/>
        <v>2647</v>
      </c>
      <c r="S46" s="52">
        <f t="shared" si="8"/>
        <v>2861</v>
      </c>
      <c r="T46" s="52">
        <f t="shared" si="8"/>
        <v>50</v>
      </c>
      <c r="U46" s="49"/>
    </row>
    <row r="47" spans="1:23" s="2" customFormat="1" ht="12.75" x14ac:dyDescent="0.2">
      <c r="A47" s="1"/>
      <c r="C47" s="85"/>
      <c r="D47" s="1"/>
      <c r="E47" s="1"/>
      <c r="F47" s="3"/>
      <c r="G47" s="45"/>
      <c r="H47" s="3"/>
      <c r="I47" s="1"/>
      <c r="J47" s="1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3" s="2" customFormat="1" ht="15.75" x14ac:dyDescent="0.25">
      <c r="A48" s="1"/>
      <c r="C48" s="85"/>
      <c r="D48" s="1"/>
      <c r="E48" s="1"/>
      <c r="F48" s="3"/>
      <c r="G48" s="59" t="s">
        <v>93</v>
      </c>
      <c r="H48" s="3"/>
      <c r="I48" s="1"/>
      <c r="J48" s="60"/>
      <c r="K48" s="59"/>
      <c r="L48" s="59"/>
      <c r="M48" s="59"/>
      <c r="N48" s="59"/>
      <c r="O48" s="59"/>
      <c r="P48" s="59"/>
      <c r="Q48" s="3"/>
      <c r="R48" s="59"/>
      <c r="S48" s="3"/>
      <c r="T48" s="3"/>
    </row>
    <row r="49" spans="1:20" s="2" customFormat="1" ht="16.5" x14ac:dyDescent="0.3">
      <c r="A49" s="1"/>
      <c r="B49" s="61" t="s">
        <v>94</v>
      </c>
      <c r="C49" s="88"/>
      <c r="D49" s="1"/>
      <c r="E49" s="1"/>
      <c r="F49" s="62"/>
      <c r="G49" s="62"/>
      <c r="H49" s="62"/>
      <c r="I49" s="63"/>
      <c r="J49" s="63"/>
      <c r="K49" s="62"/>
      <c r="L49" s="62"/>
      <c r="M49" s="62"/>
      <c r="N49" s="62"/>
      <c r="O49" s="62"/>
      <c r="P49" s="62"/>
      <c r="Q49" s="3"/>
      <c r="R49" s="62"/>
      <c r="S49" s="3"/>
      <c r="T49" s="3"/>
    </row>
  </sheetData>
  <sortState ref="A2:V70">
    <sortCondition ref="A2:A70"/>
  </sortState>
  <pageMargins left="0.2" right="0.2" top="0.3" bottom="0.3" header="0" footer="0"/>
  <pageSetup scale="65" orientation="landscape" blackAndWhite="1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VH_StatByPct_2001.rpt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Meloni Wray</dc:creator>
  <cp:lastModifiedBy>Meloni Wray</cp:lastModifiedBy>
  <cp:lastPrinted>2019-07-18T19:46:47Z</cp:lastPrinted>
  <dcterms:created xsi:type="dcterms:W3CDTF">2019-07-18T19:32:15Z</dcterms:created>
  <dcterms:modified xsi:type="dcterms:W3CDTF">2019-07-18T19:49:02Z</dcterms:modified>
</cp:coreProperties>
</file>